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250" activeTab="0"/>
  </bookViews>
  <sheets>
    <sheet name="www przykłady" sheetId="1" r:id="rId1"/>
    <sheet name="wycieczka 2 dni" sheetId="2" r:id="rId2"/>
    <sheet name="wycieczka 3 dni" sheetId="3" r:id="rId3"/>
    <sheet name="obóz namiotowy 5 dni" sheetId="4" r:id="rId4"/>
    <sheet name="obóz namiotowy 7 dni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<sst xmlns="http://schemas.openxmlformats.org/spreadsheetml/2006/main" count="129" uniqueCount="48">
  <si>
    <t>Terminy</t>
  </si>
  <si>
    <t>maj-czerwiec oraz wrzesień-październik</t>
  </si>
  <si>
    <t>Wycieczka 2-dniowa</t>
  </si>
  <si>
    <t>jeden dzień Leśna Szkoła Puławy</t>
  </si>
  <si>
    <t>wjazd koleją na szczyt + podchody + paintball + skarpa + łucznictwo + wieża ze skrzynek + hulajnogi + ciepły posiłek</t>
  </si>
  <si>
    <t>nauka jazdy konnej + zajęcia ekologiczno-gospodarcze + zajęcia krajoznawcze + ciepły posiłek</t>
  </si>
  <si>
    <t>wycieczka Węgry wody termalne lub Słowacja Slovensky Raj lub Tatry dojazd + wstęp *</t>
  </si>
  <si>
    <t>Łącznie dni z programem</t>
  </si>
  <si>
    <t>jeden nocleg</t>
  </si>
  <si>
    <t>dzień Leśna Szkoła Puławy kolacja</t>
  </si>
  <si>
    <t>dzień Leśna Szkoła Rudawka śniadanie</t>
  </si>
  <si>
    <t>dzień wycieczkowy śniadanie</t>
  </si>
  <si>
    <t>dzień bez programu</t>
  </si>
  <si>
    <t>łącznie zakwaterowanie i wyżywienie</t>
  </si>
  <si>
    <t>atrakcje Leśna Szkoła Puławy i Leśńa Szkoła Rudawka w pozostałe dni odpłatnie</t>
  </si>
  <si>
    <t>tak</t>
  </si>
  <si>
    <t>kolej krzesełkowa i inne atrakcje (rowery, rowery elektryczne, wycieczka samochodem terenowym i inne) do uzgodnienia</t>
  </si>
  <si>
    <t>orientacyjna cena</t>
  </si>
  <si>
    <t>udział w wycieczce zagranicznej wyłącznie z dow. osobistym lub paszportem - "wyrobienie dowodu osobistego jest bezpłatne)</t>
  </si>
  <si>
    <t>Wycieczka 3-dniowa</t>
  </si>
  <si>
    <t>dwa noclegi</t>
  </si>
  <si>
    <t>dzień Leśna Szkoła Rudawka śniadanie + kolacja</t>
  </si>
  <si>
    <t>udział w wycieczce zagranicznej wyłącznie z dow. osobistym lub paszportem - "wyrobienie" dowodu osobistego jest bezpłatne</t>
  </si>
  <si>
    <t>czerwiec - wrzesień</t>
  </si>
  <si>
    <t>Obóz namiotowy 5 dni</t>
  </si>
  <si>
    <t>noclegi i pobyt do niedzieli do godziny 15-tej</t>
  </si>
  <si>
    <t>dzień Lesna Szkoła Puławy kolacja</t>
  </si>
  <si>
    <t>dzień wyjazdowy piątek śniadanie + obiad</t>
  </si>
  <si>
    <t>Obóz namiotowy 7 dni</t>
  </si>
  <si>
    <t>atrakcje Leśna Szkoła Puławy i Leśna Szkoła Rudawka w pozostałe dni odpłatnie</t>
  </si>
  <si>
    <t>7 dni</t>
  </si>
  <si>
    <t>5 dni</t>
  </si>
  <si>
    <t xml:space="preserve">5 dni </t>
  </si>
  <si>
    <t>*****</t>
  </si>
  <si>
    <t>ooooo</t>
  </si>
  <si>
    <t>3 dni</t>
  </si>
  <si>
    <t>Namiotowy obóz Leśnej Szkoły</t>
  </si>
  <si>
    <t>czas trwania pobytu</t>
  </si>
  <si>
    <t>2 dni</t>
  </si>
  <si>
    <t>noclegi i pobyt ostatniego dnia do godziny 15-tej</t>
  </si>
  <si>
    <t>dzień wyjazdowy śniadanie + obiad</t>
  </si>
  <si>
    <t>******         bez wycieczki zagranicznej</t>
  </si>
  <si>
    <t>ooooo        bez programu Leśna Szkoła i bez wycieczki zagranicznej</t>
  </si>
  <si>
    <r>
      <t>11111</t>
    </r>
    <r>
      <rPr>
        <sz val="10"/>
        <rFont val="Arial"/>
        <family val="0"/>
      </rPr>
      <t xml:space="preserve">         z jednym dniem Leśnej Szkoły w Puławach Górnych i z wycieczką zagraniczną</t>
    </r>
  </si>
  <si>
    <t>*               koszt wycieczki zagranicznej może ulegać niewielkim zmianom w zależności od opcji</t>
  </si>
  <si>
    <t>zajęcia programowe łącznie z wycieczkami dla opiekunów (1 na 10 uczniów) - bezpłatne</t>
  </si>
  <si>
    <t>jeden dzień Wyprawa Rowerowa Rezerwat Źródliska Jasiołki lub Leśna Szkoła Rudawka Rymanowska:</t>
  </si>
  <si>
    <t>uwaga: cennik nie uwzględnia kosztu opiekunów w czasie noclegu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</si>
</sst>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6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">
      <selection activeCell="G33" sqref="G33"/>
    </sheetView>
  </sheetViews>
  <sheetFormatPr defaultColWidth="9.140625" defaultRowHeight="12.75"/>
  <cols>
    <col min="2" max="2" width="4.28125" style="0" customWidth="1"/>
    <col min="3" max="3" width="42.00390625" style="0" customWidth="1"/>
    <col min="4" max="12" width="13.7109375" style="0" customWidth="1"/>
  </cols>
  <sheetData>
    <row r="1" ht="18">
      <c r="G1" s="1" t="s">
        <v>17</v>
      </c>
    </row>
    <row r="3" spans="3:12" s="7" customFormat="1" ht="18">
      <c r="C3" s="2" t="s">
        <v>37</v>
      </c>
      <c r="D3" s="25" t="s">
        <v>30</v>
      </c>
      <c r="E3" s="26" t="s">
        <v>31</v>
      </c>
      <c r="F3" s="26" t="s">
        <v>32</v>
      </c>
      <c r="G3" s="26" t="s">
        <v>31</v>
      </c>
      <c r="H3" s="27" t="s">
        <v>35</v>
      </c>
      <c r="I3" s="27" t="s">
        <v>35</v>
      </c>
      <c r="J3" s="28" t="s">
        <v>38</v>
      </c>
      <c r="K3" s="28" t="s">
        <v>38</v>
      </c>
      <c r="L3" s="28" t="s">
        <v>38</v>
      </c>
    </row>
    <row r="4" spans="6:12" ht="12.75">
      <c r="F4" s="21" t="s">
        <v>33</v>
      </c>
      <c r="G4" t="s">
        <v>34</v>
      </c>
      <c r="I4" s="22">
        <v>11111</v>
      </c>
      <c r="K4" s="21" t="s">
        <v>33</v>
      </c>
      <c r="L4" t="s">
        <v>34</v>
      </c>
    </row>
    <row r="5" spans="3:12" ht="20.25">
      <c r="C5" s="24" t="s">
        <v>36</v>
      </c>
      <c r="D5" s="4">
        <f>+D14+D21</f>
        <v>550</v>
      </c>
      <c r="E5" s="4">
        <f aca="true" t="shared" si="0" ref="E5:L5">+E14+E21</f>
        <v>420</v>
      </c>
      <c r="F5" s="4">
        <f t="shared" si="0"/>
        <v>330</v>
      </c>
      <c r="G5" s="4">
        <f t="shared" si="0"/>
        <v>270</v>
      </c>
      <c r="H5" s="4">
        <f t="shared" si="0"/>
        <v>305</v>
      </c>
      <c r="I5" s="4">
        <f t="shared" si="0"/>
        <v>270</v>
      </c>
      <c r="J5" s="4">
        <f t="shared" si="0"/>
        <v>205</v>
      </c>
      <c r="K5" s="4">
        <f t="shared" si="0"/>
        <v>120</v>
      </c>
      <c r="L5" s="4">
        <f t="shared" si="0"/>
        <v>95</v>
      </c>
    </row>
    <row r="6" ht="13.5" thickBot="1"/>
    <row r="7" ht="12.75">
      <c r="C7" s="5" t="s">
        <v>3</v>
      </c>
    </row>
    <row r="8" spans="1:12" ht="39" thickBot="1">
      <c r="A8">
        <v>55</v>
      </c>
      <c r="B8" s="20">
        <v>1</v>
      </c>
      <c r="C8" s="6" t="s">
        <v>4</v>
      </c>
      <c r="D8" s="7">
        <f>B8*A8</f>
        <v>55</v>
      </c>
      <c r="E8" s="7">
        <f>+D8</f>
        <v>55</v>
      </c>
      <c r="F8" s="7">
        <f>+E8</f>
        <v>55</v>
      </c>
      <c r="G8" s="7">
        <v>0</v>
      </c>
      <c r="H8" s="7">
        <f>+F8</f>
        <v>55</v>
      </c>
      <c r="I8" s="7">
        <f>+H8</f>
        <v>55</v>
      </c>
      <c r="J8" s="7">
        <f>+I8</f>
        <v>55</v>
      </c>
      <c r="K8" s="7">
        <f>+J8</f>
        <v>55</v>
      </c>
      <c r="L8" s="7">
        <v>0</v>
      </c>
    </row>
    <row r="9" ht="13.5" thickBot="1"/>
    <row r="10" spans="2:3" ht="38.25">
      <c r="B10" s="20"/>
      <c r="C10" s="30" t="s">
        <v>46</v>
      </c>
    </row>
    <row r="11" spans="1:12" ht="39" thickBot="1">
      <c r="A11">
        <v>55</v>
      </c>
      <c r="B11" s="20">
        <v>1</v>
      </c>
      <c r="C11" s="6" t="s">
        <v>5</v>
      </c>
      <c r="D11" s="7">
        <f>B11*A11</f>
        <v>55</v>
      </c>
      <c r="E11" s="7">
        <f>+D11</f>
        <v>55</v>
      </c>
      <c r="F11" s="7">
        <f>+E11</f>
        <v>55</v>
      </c>
      <c r="G11" s="7">
        <v>0</v>
      </c>
      <c r="H11" s="7">
        <f>+F11</f>
        <v>55</v>
      </c>
      <c r="I11" s="7">
        <v>0</v>
      </c>
      <c r="J11" s="7">
        <v>0</v>
      </c>
      <c r="K11" s="7">
        <v>0</v>
      </c>
      <c r="L11" s="7">
        <v>0</v>
      </c>
    </row>
    <row r="12" spans="3:10" ht="13.5" thickBot="1">
      <c r="C12" s="9"/>
      <c r="D12" s="7"/>
      <c r="E12" s="7"/>
      <c r="F12" s="7"/>
      <c r="G12" s="7"/>
      <c r="H12" s="7"/>
      <c r="I12" s="7"/>
      <c r="J12" s="7"/>
    </row>
    <row r="13" spans="1:12" ht="26.25" thickBot="1">
      <c r="A13">
        <v>100</v>
      </c>
      <c r="B13" s="20">
        <v>1</v>
      </c>
      <c r="C13" s="10" t="s">
        <v>6</v>
      </c>
      <c r="D13" s="7">
        <f>A13*B13</f>
        <v>100</v>
      </c>
      <c r="E13" s="7">
        <f>+D13</f>
        <v>100</v>
      </c>
      <c r="F13" s="7">
        <v>0</v>
      </c>
      <c r="G13" s="7">
        <v>0</v>
      </c>
      <c r="H13" s="7">
        <f>+E13</f>
        <v>100</v>
      </c>
      <c r="I13" s="7">
        <f>+H13</f>
        <v>100</v>
      </c>
      <c r="J13" s="7">
        <f>+I13</f>
        <v>100</v>
      </c>
      <c r="K13" s="7">
        <v>0</v>
      </c>
      <c r="L13" s="7">
        <v>0</v>
      </c>
    </row>
    <row r="14" spans="3:12" ht="16.5" thickBot="1">
      <c r="C14" s="11" t="s">
        <v>7</v>
      </c>
      <c r="D14" s="12">
        <f>+D8+D11+D13</f>
        <v>210</v>
      </c>
      <c r="E14" s="12">
        <f aca="true" t="shared" si="1" ref="E14:L14">+E8+E11+E13</f>
        <v>210</v>
      </c>
      <c r="F14" s="12">
        <f t="shared" si="1"/>
        <v>110</v>
      </c>
      <c r="G14" s="12">
        <f t="shared" si="1"/>
        <v>0</v>
      </c>
      <c r="H14" s="12">
        <f t="shared" si="1"/>
        <v>210</v>
      </c>
      <c r="I14" s="12">
        <f t="shared" si="1"/>
        <v>155</v>
      </c>
      <c r="J14" s="12">
        <f t="shared" si="1"/>
        <v>155</v>
      </c>
      <c r="K14" s="12">
        <f t="shared" si="1"/>
        <v>55</v>
      </c>
      <c r="L14" s="12">
        <f t="shared" si="1"/>
        <v>0</v>
      </c>
    </row>
    <row r="15" spans="1:12" ht="13.5" thickBot="1">
      <c r="A15">
        <v>20</v>
      </c>
      <c r="C15" s="10" t="s">
        <v>39</v>
      </c>
      <c r="D15" s="7">
        <f>6*A15</f>
        <v>120</v>
      </c>
      <c r="E15" s="7">
        <f>4*A15</f>
        <v>80</v>
      </c>
      <c r="F15" s="7">
        <f>3*A15</f>
        <v>60</v>
      </c>
      <c r="G15" s="7">
        <f>3*A15</f>
        <v>60</v>
      </c>
      <c r="H15" s="7">
        <f>2*A15</f>
        <v>40</v>
      </c>
      <c r="I15" s="7">
        <f>2*A15</f>
        <v>40</v>
      </c>
      <c r="J15" s="7">
        <f>1*A15</f>
        <v>20</v>
      </c>
      <c r="K15" s="7">
        <f>1*A15</f>
        <v>20</v>
      </c>
      <c r="L15" s="7">
        <f>1*A15</f>
        <v>20</v>
      </c>
    </row>
    <row r="16" spans="1:12" ht="13.5" thickBot="1">
      <c r="A16">
        <v>15</v>
      </c>
      <c r="B16" s="17">
        <f>+B8</f>
        <v>1</v>
      </c>
      <c r="C16" s="10" t="s">
        <v>9</v>
      </c>
      <c r="D16" s="7">
        <f>B16*A16</f>
        <v>15</v>
      </c>
      <c r="E16" s="7">
        <v>15</v>
      </c>
      <c r="F16" s="7">
        <v>15</v>
      </c>
      <c r="G16" s="7">
        <v>0</v>
      </c>
      <c r="H16" s="7">
        <v>15</v>
      </c>
      <c r="I16" s="7">
        <v>15</v>
      </c>
      <c r="J16" s="7">
        <v>15</v>
      </c>
      <c r="K16" s="7">
        <v>15</v>
      </c>
      <c r="L16" s="7">
        <v>0</v>
      </c>
    </row>
    <row r="17" spans="1:12" ht="13.5" thickBot="1">
      <c r="A17">
        <v>25</v>
      </c>
      <c r="B17" s="17">
        <f>+B11</f>
        <v>1</v>
      </c>
      <c r="C17" s="13" t="s">
        <v>21</v>
      </c>
      <c r="D17" s="7">
        <f>B17*A17</f>
        <v>25</v>
      </c>
      <c r="E17" s="7">
        <v>25</v>
      </c>
      <c r="F17" s="7">
        <v>25</v>
      </c>
      <c r="G17" s="7">
        <v>0</v>
      </c>
      <c r="H17" s="7">
        <v>25</v>
      </c>
      <c r="I17" s="7">
        <v>0</v>
      </c>
      <c r="J17" s="7">
        <v>0</v>
      </c>
      <c r="K17" s="7">
        <v>0</v>
      </c>
      <c r="L17" s="7">
        <v>0</v>
      </c>
    </row>
    <row r="18" spans="1:12" ht="13.5" thickBot="1">
      <c r="A18">
        <v>15</v>
      </c>
      <c r="B18">
        <f>+B13</f>
        <v>1</v>
      </c>
      <c r="C18" s="10" t="s">
        <v>11</v>
      </c>
      <c r="D18" s="7">
        <f>B18*A18</f>
        <v>15</v>
      </c>
      <c r="E18" s="7">
        <v>15</v>
      </c>
      <c r="F18" s="7">
        <v>0</v>
      </c>
      <c r="G18" s="7">
        <v>0</v>
      </c>
      <c r="H18" s="7">
        <v>15</v>
      </c>
      <c r="I18" s="7">
        <v>15</v>
      </c>
      <c r="J18" s="7">
        <v>15</v>
      </c>
      <c r="K18" s="7">
        <v>0</v>
      </c>
      <c r="L18" s="7">
        <v>0</v>
      </c>
    </row>
    <row r="19" spans="1:12" ht="13.5" thickBot="1">
      <c r="A19">
        <v>45</v>
      </c>
      <c r="B19">
        <f>7-B16-B17-B18-B20</f>
        <v>3</v>
      </c>
      <c r="C19" s="14" t="s">
        <v>12</v>
      </c>
      <c r="D19" s="7">
        <f>B19*A19</f>
        <v>135</v>
      </c>
      <c r="E19" s="7">
        <f>1*A19</f>
        <v>45</v>
      </c>
      <c r="F19" s="7">
        <f>2*A19</f>
        <v>90</v>
      </c>
      <c r="G19" s="7">
        <f>4*A19</f>
        <v>180</v>
      </c>
      <c r="H19" s="7">
        <v>0</v>
      </c>
      <c r="I19" s="7">
        <f>1*A19</f>
        <v>45</v>
      </c>
      <c r="J19" s="7">
        <v>0</v>
      </c>
      <c r="L19" s="7">
        <f>1*A19</f>
        <v>45</v>
      </c>
    </row>
    <row r="20" spans="1:12" ht="13.5" thickBot="1">
      <c r="A20">
        <v>30</v>
      </c>
      <c r="B20">
        <v>1</v>
      </c>
      <c r="C20" s="13" t="s">
        <v>40</v>
      </c>
      <c r="D20" s="7">
        <f>+A20</f>
        <v>30</v>
      </c>
      <c r="E20" s="7">
        <f>+A20</f>
        <v>30</v>
      </c>
      <c r="F20" s="7">
        <f>+A20</f>
        <v>30</v>
      </c>
      <c r="G20" s="7">
        <f>+A20</f>
        <v>30</v>
      </c>
      <c r="K20" s="7">
        <f>+A20</f>
        <v>30</v>
      </c>
      <c r="L20" s="7">
        <f>+A20</f>
        <v>30</v>
      </c>
    </row>
    <row r="21" spans="3:12" ht="31.5">
      <c r="C21" s="11" t="s">
        <v>13</v>
      </c>
      <c r="D21" s="15">
        <f>+D15+D16+D17+D18+D19+D20</f>
        <v>340</v>
      </c>
      <c r="E21" s="15">
        <f aca="true" t="shared" si="2" ref="E21:L21">+E15+E16+E17+E18+E19+E20</f>
        <v>210</v>
      </c>
      <c r="F21" s="15">
        <f t="shared" si="2"/>
        <v>220</v>
      </c>
      <c r="G21" s="15">
        <f t="shared" si="2"/>
        <v>270</v>
      </c>
      <c r="H21" s="15">
        <f t="shared" si="2"/>
        <v>95</v>
      </c>
      <c r="I21" s="15">
        <f t="shared" si="2"/>
        <v>115</v>
      </c>
      <c r="J21" s="15">
        <f t="shared" si="2"/>
        <v>50</v>
      </c>
      <c r="K21" s="15">
        <f t="shared" si="2"/>
        <v>65</v>
      </c>
      <c r="L21" s="15">
        <f t="shared" si="2"/>
        <v>95</v>
      </c>
    </row>
    <row r="22" spans="4:12" ht="12.75">
      <c r="D22" s="20"/>
      <c r="E22" s="18"/>
      <c r="F22" s="18"/>
      <c r="G22" s="18"/>
      <c r="H22" s="16"/>
      <c r="I22" s="16"/>
      <c r="J22" s="8"/>
      <c r="K22" s="8"/>
      <c r="L22" s="8"/>
    </row>
    <row r="23" spans="3:12" ht="25.5">
      <c r="C23" s="3" t="s">
        <v>29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</row>
    <row r="26" spans="3:4" ht="12.75">
      <c r="C26" s="20"/>
      <c r="D26" t="s">
        <v>16</v>
      </c>
    </row>
    <row r="27" spans="3:4" ht="12.75">
      <c r="C27" s="20"/>
      <c r="D27" t="s">
        <v>22</v>
      </c>
    </row>
    <row r="29" ht="12.75">
      <c r="C29" t="s">
        <v>41</v>
      </c>
    </row>
    <row r="30" ht="12.75">
      <c r="C30" t="s">
        <v>42</v>
      </c>
    </row>
    <row r="31" ht="12.75">
      <c r="C31" s="23" t="s">
        <v>43</v>
      </c>
    </row>
    <row r="32" ht="12.75">
      <c r="C32" t="s">
        <v>44</v>
      </c>
    </row>
    <row r="34" ht="12.75">
      <c r="C34" s="29" t="s">
        <v>45</v>
      </c>
    </row>
    <row r="35" ht="12.75">
      <c r="C35" s="29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42.00390625" style="0" customWidth="1"/>
    <col min="4" max="4" width="35.8515625" style="0" customWidth="1"/>
  </cols>
  <sheetData>
    <row r="2" ht="18">
      <c r="D2" s="1" t="s">
        <v>17</v>
      </c>
    </row>
    <row r="3" spans="3:4" ht="18">
      <c r="C3" s="2" t="s">
        <v>0</v>
      </c>
      <c r="D3" s="3" t="s">
        <v>1</v>
      </c>
    </row>
    <row r="5" spans="3:4" ht="18">
      <c r="C5" s="1" t="s">
        <v>2</v>
      </c>
      <c r="D5" s="4">
        <f>+D14+D20</f>
        <v>120</v>
      </c>
    </row>
    <row r="6" ht="13.5" thickBot="1"/>
    <row r="7" ht="12.75">
      <c r="C7" s="5" t="s">
        <v>3</v>
      </c>
    </row>
    <row r="8" spans="3:4" ht="39" thickBot="1">
      <c r="C8" s="6" t="s">
        <v>4</v>
      </c>
      <c r="D8" s="7">
        <v>50</v>
      </c>
    </row>
    <row r="9" ht="13.5" thickBot="1"/>
    <row r="10" spans="2:3" ht="38.25">
      <c r="B10" s="8"/>
      <c r="C10" s="30" t="s">
        <v>46</v>
      </c>
    </row>
    <row r="11" spans="1:4" ht="39" thickBot="1">
      <c r="A11">
        <v>45</v>
      </c>
      <c r="B11" s="8">
        <v>0</v>
      </c>
      <c r="C11" s="6" t="s">
        <v>5</v>
      </c>
      <c r="D11" s="7">
        <f>B11*A11</f>
        <v>0</v>
      </c>
    </row>
    <row r="12" spans="3:4" ht="13.5" thickBot="1">
      <c r="C12" s="9"/>
      <c r="D12" s="7"/>
    </row>
    <row r="13" spans="1:4" ht="26.25" thickBot="1">
      <c r="A13">
        <v>80</v>
      </c>
      <c r="B13" s="8">
        <v>0</v>
      </c>
      <c r="C13" s="10" t="s">
        <v>6</v>
      </c>
      <c r="D13" s="7">
        <f>A13*B13</f>
        <v>0</v>
      </c>
    </row>
    <row r="14" spans="3:4" ht="16.5" thickBot="1">
      <c r="C14" s="11" t="s">
        <v>7</v>
      </c>
      <c r="D14" s="12">
        <f>+D8+D11+D13</f>
        <v>50</v>
      </c>
    </row>
    <row r="15" spans="3:4" ht="13.5" thickBot="1">
      <c r="C15" s="10" t="s">
        <v>8</v>
      </c>
      <c r="D15" s="7">
        <v>15</v>
      </c>
    </row>
    <row r="16" spans="2:4" ht="13.5" thickBot="1">
      <c r="B16">
        <v>1</v>
      </c>
      <c r="C16" s="10" t="s">
        <v>9</v>
      </c>
      <c r="D16" s="7">
        <v>15</v>
      </c>
    </row>
    <row r="17" spans="1:4" ht="13.5" thickBot="1">
      <c r="A17">
        <v>15</v>
      </c>
      <c r="B17">
        <f>+B11</f>
        <v>0</v>
      </c>
      <c r="C17" s="13" t="s">
        <v>10</v>
      </c>
      <c r="D17" s="7">
        <f>A17*B17</f>
        <v>0</v>
      </c>
    </row>
    <row r="18" spans="1:4" ht="13.5" thickBot="1">
      <c r="A18">
        <v>15</v>
      </c>
      <c r="B18">
        <f>+B13</f>
        <v>0</v>
      </c>
      <c r="C18" s="10" t="s">
        <v>11</v>
      </c>
      <c r="D18" s="7">
        <f>B18*A18</f>
        <v>0</v>
      </c>
    </row>
    <row r="19" spans="1:4" ht="12.75">
      <c r="A19">
        <v>40</v>
      </c>
      <c r="B19">
        <f>2-B16-B17-B18</f>
        <v>1</v>
      </c>
      <c r="C19" s="14" t="s">
        <v>12</v>
      </c>
      <c r="D19" s="7">
        <f>+B19*A19</f>
        <v>40</v>
      </c>
    </row>
    <row r="20" spans="3:4" ht="31.5">
      <c r="C20" s="11" t="s">
        <v>13</v>
      </c>
      <c r="D20" s="15">
        <f>+D15+D16+D17+D18+D19</f>
        <v>70</v>
      </c>
    </row>
    <row r="22" spans="3:4" ht="25.5">
      <c r="C22" s="3" t="s">
        <v>29</v>
      </c>
      <c r="D22" t="s">
        <v>15</v>
      </c>
    </row>
    <row r="25" spans="3:4" ht="12.75">
      <c r="C25" s="8"/>
      <c r="D25" t="s">
        <v>16</v>
      </c>
    </row>
    <row r="26" spans="3:4" ht="12.75">
      <c r="C26" s="8"/>
      <c r="D26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42.00390625" style="0" customWidth="1"/>
    <col min="4" max="4" width="35.8515625" style="0" customWidth="1"/>
  </cols>
  <sheetData>
    <row r="2" ht="18">
      <c r="D2" s="1" t="s">
        <v>17</v>
      </c>
    </row>
    <row r="3" spans="3:4" ht="18">
      <c r="C3" s="2" t="s">
        <v>0</v>
      </c>
      <c r="D3" s="3" t="s">
        <v>1</v>
      </c>
    </row>
    <row r="5" spans="3:4" ht="18">
      <c r="C5" s="1" t="s">
        <v>19</v>
      </c>
      <c r="D5" s="4">
        <f>+D14+D20</f>
        <v>260</v>
      </c>
    </row>
    <row r="6" ht="13.5" thickBot="1"/>
    <row r="7" ht="12.75">
      <c r="C7" s="5" t="s">
        <v>3</v>
      </c>
    </row>
    <row r="8" spans="3:4" ht="39" thickBot="1">
      <c r="C8" s="6" t="s">
        <v>4</v>
      </c>
      <c r="D8" s="7">
        <v>50</v>
      </c>
    </row>
    <row r="9" ht="13.5" thickBot="1"/>
    <row r="10" spans="2:3" ht="41.25" customHeight="1">
      <c r="B10" s="16"/>
      <c r="C10" s="30" t="s">
        <v>46</v>
      </c>
    </row>
    <row r="11" spans="1:4" ht="39" thickBot="1">
      <c r="A11">
        <v>45</v>
      </c>
      <c r="B11" s="16">
        <v>1</v>
      </c>
      <c r="C11" s="6" t="s">
        <v>5</v>
      </c>
      <c r="D11" s="7">
        <f>B11*A11</f>
        <v>45</v>
      </c>
    </row>
    <row r="12" spans="3:4" ht="13.5" thickBot="1">
      <c r="C12" s="9"/>
      <c r="D12" s="7"/>
    </row>
    <row r="13" spans="1:4" ht="26.25" thickBot="1">
      <c r="A13">
        <v>80</v>
      </c>
      <c r="B13" s="16">
        <v>1</v>
      </c>
      <c r="C13" s="10" t="s">
        <v>6</v>
      </c>
      <c r="D13" s="7">
        <f>A13*B13</f>
        <v>80</v>
      </c>
    </row>
    <row r="14" spans="3:4" ht="16.5" thickBot="1">
      <c r="C14" s="11" t="s">
        <v>7</v>
      </c>
      <c r="D14" s="12">
        <f>+D8+D11+D13</f>
        <v>175</v>
      </c>
    </row>
    <row r="15" spans="3:4" ht="13.5" thickBot="1">
      <c r="C15" s="10" t="s">
        <v>20</v>
      </c>
      <c r="D15" s="7">
        <v>30</v>
      </c>
    </row>
    <row r="16" spans="2:4" ht="13.5" thickBot="1">
      <c r="B16">
        <v>1</v>
      </c>
      <c r="C16" s="10" t="s">
        <v>9</v>
      </c>
      <c r="D16" s="7">
        <v>15</v>
      </c>
    </row>
    <row r="17" spans="1:4" ht="13.5" thickBot="1">
      <c r="A17">
        <v>25</v>
      </c>
      <c r="B17">
        <f>+B11</f>
        <v>1</v>
      </c>
      <c r="C17" s="13" t="s">
        <v>21</v>
      </c>
      <c r="D17" s="7">
        <f>A17*B17</f>
        <v>25</v>
      </c>
    </row>
    <row r="18" spans="1:4" ht="13.5" thickBot="1">
      <c r="A18">
        <v>15</v>
      </c>
      <c r="B18">
        <f>+B13</f>
        <v>1</v>
      </c>
      <c r="C18" s="10" t="s">
        <v>11</v>
      </c>
      <c r="D18" s="7">
        <f>B18*A18</f>
        <v>15</v>
      </c>
    </row>
    <row r="19" spans="1:4" ht="12.75">
      <c r="A19">
        <v>40</v>
      </c>
      <c r="B19">
        <f>3-B16-B17-B18</f>
        <v>0</v>
      </c>
      <c r="C19" s="14" t="s">
        <v>12</v>
      </c>
      <c r="D19" s="7">
        <f>+B19*A19</f>
        <v>0</v>
      </c>
    </row>
    <row r="20" spans="3:4" ht="31.5">
      <c r="C20" s="11" t="s">
        <v>13</v>
      </c>
      <c r="D20" s="15">
        <f>+D15+D16+D17+D18+D19</f>
        <v>85</v>
      </c>
    </row>
    <row r="22" spans="3:4" ht="25.5">
      <c r="C22" s="3" t="s">
        <v>14</v>
      </c>
      <c r="D22" t="s">
        <v>15</v>
      </c>
    </row>
    <row r="25" spans="3:4" ht="12.75">
      <c r="C25" s="16"/>
      <c r="D25" t="s">
        <v>16</v>
      </c>
    </row>
    <row r="26" spans="3:4" ht="12.75">
      <c r="C26" s="16"/>
      <c r="D26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4">
      <selection activeCell="C10" sqref="C10"/>
    </sheetView>
  </sheetViews>
  <sheetFormatPr defaultColWidth="9.140625" defaultRowHeight="12.75"/>
  <cols>
    <col min="3" max="3" width="42.00390625" style="0" customWidth="1"/>
    <col min="4" max="4" width="35.8515625" style="0" customWidth="1"/>
  </cols>
  <sheetData>
    <row r="2" ht="18">
      <c r="D2" s="1" t="s">
        <v>17</v>
      </c>
    </row>
    <row r="3" spans="3:4" ht="18">
      <c r="C3" s="2" t="s">
        <v>0</v>
      </c>
      <c r="D3" s="3" t="s">
        <v>23</v>
      </c>
    </row>
    <row r="5" spans="3:4" ht="18">
      <c r="C5" s="1" t="s">
        <v>24</v>
      </c>
      <c r="D5" s="4">
        <f>+D14+D21</f>
        <v>250</v>
      </c>
    </row>
    <row r="6" ht="13.5" thickBot="1"/>
    <row r="7" ht="12.75">
      <c r="C7" s="5" t="s">
        <v>3</v>
      </c>
    </row>
    <row r="8" spans="1:4" ht="39" thickBot="1">
      <c r="A8">
        <v>50</v>
      </c>
      <c r="B8" s="18">
        <v>0</v>
      </c>
      <c r="C8" s="6" t="s">
        <v>4</v>
      </c>
      <c r="D8" s="7">
        <f>B8*A8</f>
        <v>0</v>
      </c>
    </row>
    <row r="9" ht="13.5" thickBot="1"/>
    <row r="10" spans="2:3" ht="38.25">
      <c r="B10" s="18"/>
      <c r="C10" s="30" t="s">
        <v>46</v>
      </c>
    </row>
    <row r="11" spans="1:4" ht="39" thickBot="1">
      <c r="A11">
        <v>45</v>
      </c>
      <c r="B11" s="18">
        <v>0</v>
      </c>
      <c r="C11" s="6" t="s">
        <v>5</v>
      </c>
      <c r="D11" s="7">
        <f>B11*A11</f>
        <v>0</v>
      </c>
    </row>
    <row r="12" spans="3:4" ht="13.5" thickBot="1">
      <c r="C12" s="9"/>
      <c r="D12" s="7"/>
    </row>
    <row r="13" spans="1:4" ht="26.25" thickBot="1">
      <c r="A13">
        <v>80</v>
      </c>
      <c r="B13" s="18">
        <v>0</v>
      </c>
      <c r="C13" s="10" t="s">
        <v>6</v>
      </c>
      <c r="D13" s="7">
        <f>A13*B13</f>
        <v>0</v>
      </c>
    </row>
    <row r="14" spans="3:4" ht="16.5" thickBot="1">
      <c r="C14" s="11" t="s">
        <v>7</v>
      </c>
      <c r="D14" s="12">
        <f>+D8+D11+D13</f>
        <v>0</v>
      </c>
    </row>
    <row r="15" spans="3:4" ht="13.5" thickBot="1">
      <c r="C15" s="10" t="s">
        <v>25</v>
      </c>
      <c r="D15" s="7">
        <v>60</v>
      </c>
    </row>
    <row r="16" spans="1:4" ht="13.5" thickBot="1">
      <c r="A16">
        <v>15</v>
      </c>
      <c r="B16" s="17">
        <f>+B8</f>
        <v>0</v>
      </c>
      <c r="C16" s="10" t="s">
        <v>26</v>
      </c>
      <c r="D16" s="7">
        <f>B16*A16</f>
        <v>0</v>
      </c>
    </row>
    <row r="17" spans="1:4" ht="13.5" thickBot="1">
      <c r="A17">
        <v>25</v>
      </c>
      <c r="B17" s="17">
        <f>+B11</f>
        <v>0</v>
      </c>
      <c r="C17" s="13" t="s">
        <v>21</v>
      </c>
      <c r="D17" s="7">
        <f>B17*A17</f>
        <v>0</v>
      </c>
    </row>
    <row r="18" spans="1:4" ht="13.5" thickBot="1">
      <c r="A18">
        <v>15</v>
      </c>
      <c r="B18">
        <f>+B13</f>
        <v>0</v>
      </c>
      <c r="C18" s="10" t="s">
        <v>11</v>
      </c>
      <c r="D18" s="7">
        <f>B18*A18</f>
        <v>0</v>
      </c>
    </row>
    <row r="19" spans="1:4" ht="13.5" thickBot="1">
      <c r="A19">
        <v>40</v>
      </c>
      <c r="B19">
        <f>5-B16-B17-B18-B20</f>
        <v>4</v>
      </c>
      <c r="C19" s="14" t="s">
        <v>12</v>
      </c>
      <c r="D19" s="7">
        <f>B19*A19</f>
        <v>160</v>
      </c>
    </row>
    <row r="20" spans="2:4" ht="13.5" thickBot="1">
      <c r="B20">
        <v>1</v>
      </c>
      <c r="C20" s="13" t="s">
        <v>27</v>
      </c>
      <c r="D20" s="7">
        <v>30</v>
      </c>
    </row>
    <row r="21" spans="3:4" ht="31.5">
      <c r="C21" s="11" t="s">
        <v>13</v>
      </c>
      <c r="D21" s="15">
        <f>+D15+D16+D17+D18+D19+D20</f>
        <v>250</v>
      </c>
    </row>
    <row r="23" spans="3:4" ht="25.5">
      <c r="C23" s="3" t="s">
        <v>14</v>
      </c>
      <c r="D23" t="s">
        <v>15</v>
      </c>
    </row>
    <row r="26" spans="3:4" ht="12.75">
      <c r="C26" s="19"/>
      <c r="D26" t="s">
        <v>16</v>
      </c>
    </row>
    <row r="27" spans="3:4" ht="12.75">
      <c r="C27" s="18"/>
      <c r="D27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42.00390625" style="0" customWidth="1"/>
    <col min="4" max="4" width="35.8515625" style="0" customWidth="1"/>
  </cols>
  <sheetData>
    <row r="2" ht="18">
      <c r="D2" s="1" t="s">
        <v>17</v>
      </c>
    </row>
    <row r="3" spans="3:4" ht="18">
      <c r="C3" s="2" t="s">
        <v>0</v>
      </c>
      <c r="D3" s="3" t="s">
        <v>23</v>
      </c>
    </row>
    <row r="5" spans="3:4" ht="18">
      <c r="C5" s="1" t="s">
        <v>28</v>
      </c>
      <c r="D5" s="4">
        <f>+D14+D21</f>
        <v>405</v>
      </c>
    </row>
    <row r="6" ht="13.5" thickBot="1"/>
    <row r="7" ht="12.75">
      <c r="C7" s="5" t="s">
        <v>3</v>
      </c>
    </row>
    <row r="8" spans="1:4" ht="39" thickBot="1">
      <c r="A8">
        <v>50</v>
      </c>
      <c r="B8" s="20">
        <v>1</v>
      </c>
      <c r="C8" s="6" t="s">
        <v>4</v>
      </c>
      <c r="D8" s="7">
        <f>B8*A8</f>
        <v>50</v>
      </c>
    </row>
    <row r="9" ht="13.5" thickBot="1"/>
    <row r="10" spans="2:3" ht="38.25">
      <c r="B10" s="20"/>
      <c r="C10" s="30" t="s">
        <v>46</v>
      </c>
    </row>
    <row r="11" spans="1:4" ht="39" thickBot="1">
      <c r="A11">
        <v>45</v>
      </c>
      <c r="B11" s="20">
        <v>1</v>
      </c>
      <c r="C11" s="6" t="s">
        <v>5</v>
      </c>
      <c r="D11" s="7">
        <f>B11*A11</f>
        <v>45</v>
      </c>
    </row>
    <row r="12" spans="3:4" ht="13.5" thickBot="1">
      <c r="C12" s="9"/>
      <c r="D12" s="7"/>
    </row>
    <row r="13" spans="1:4" ht="26.25" thickBot="1">
      <c r="A13">
        <v>80</v>
      </c>
      <c r="B13" s="20">
        <v>0</v>
      </c>
      <c r="C13" s="10" t="s">
        <v>6</v>
      </c>
      <c r="D13" s="7">
        <f>A13*B13</f>
        <v>0</v>
      </c>
    </row>
    <row r="14" spans="3:4" ht="16.5" thickBot="1">
      <c r="C14" s="11" t="s">
        <v>7</v>
      </c>
      <c r="D14" s="12">
        <f>+D8+D11+D13</f>
        <v>95</v>
      </c>
    </row>
    <row r="15" spans="3:4" ht="13.5" thickBot="1">
      <c r="C15" s="10" t="s">
        <v>25</v>
      </c>
      <c r="D15" s="7">
        <v>80</v>
      </c>
    </row>
    <row r="16" spans="1:4" ht="13.5" thickBot="1">
      <c r="A16">
        <v>15</v>
      </c>
      <c r="B16" s="17">
        <f>+B8</f>
        <v>1</v>
      </c>
      <c r="C16" s="10" t="s">
        <v>26</v>
      </c>
      <c r="D16" s="7">
        <f>B16*A16</f>
        <v>15</v>
      </c>
    </row>
    <row r="17" spans="1:4" ht="13.5" thickBot="1">
      <c r="A17">
        <v>25</v>
      </c>
      <c r="B17" s="17">
        <f>+B11</f>
        <v>1</v>
      </c>
      <c r="C17" s="13" t="s">
        <v>21</v>
      </c>
      <c r="D17" s="7">
        <f>B17*A17</f>
        <v>25</v>
      </c>
    </row>
    <row r="18" spans="1:4" ht="13.5" thickBot="1">
      <c r="A18">
        <v>15</v>
      </c>
      <c r="B18">
        <f>+B13</f>
        <v>0</v>
      </c>
      <c r="C18" s="10" t="s">
        <v>11</v>
      </c>
      <c r="D18" s="7">
        <f>B18*A18</f>
        <v>0</v>
      </c>
    </row>
    <row r="19" spans="1:4" ht="13.5" thickBot="1">
      <c r="A19">
        <v>40</v>
      </c>
      <c r="B19">
        <f>7-B16-B17-B18-B20</f>
        <v>4</v>
      </c>
      <c r="C19" s="14" t="s">
        <v>12</v>
      </c>
      <c r="D19" s="7">
        <f>B19*A19</f>
        <v>160</v>
      </c>
    </row>
    <row r="20" spans="2:4" ht="13.5" thickBot="1">
      <c r="B20">
        <v>1</v>
      </c>
      <c r="C20" s="13" t="s">
        <v>27</v>
      </c>
      <c r="D20" s="7">
        <v>30</v>
      </c>
    </row>
    <row r="21" spans="3:4" ht="31.5">
      <c r="C21" s="11" t="s">
        <v>13</v>
      </c>
      <c r="D21" s="15">
        <f>+D15+D16+D17+D18+D19+D20</f>
        <v>310</v>
      </c>
    </row>
    <row r="23" spans="3:4" ht="25.5">
      <c r="C23" s="3" t="s">
        <v>14</v>
      </c>
      <c r="D23" t="s">
        <v>15</v>
      </c>
    </row>
    <row r="26" spans="3:4" ht="12.75">
      <c r="C26" s="20"/>
      <c r="D26" t="s">
        <v>16</v>
      </c>
    </row>
    <row r="27" spans="3:4" ht="12.75">
      <c r="C27" s="20"/>
      <c r="D27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PackardBell</dc:creator>
  <cp:keywords/>
  <dc:description/>
  <cp:lastModifiedBy>User2</cp:lastModifiedBy>
  <dcterms:created xsi:type="dcterms:W3CDTF">2014-05-12T11:45:20Z</dcterms:created>
  <dcterms:modified xsi:type="dcterms:W3CDTF">2018-06-01T16:16:33Z</dcterms:modified>
  <cp:category/>
  <cp:version/>
  <cp:contentType/>
  <cp:contentStatus/>
</cp:coreProperties>
</file>